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<sst xmlns="http://schemas.openxmlformats.org/spreadsheetml/2006/main" count="317" uniqueCount="254">
  <si>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</si>
  <si>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</si>
  <si>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</si>
  <si>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</si>
  <si>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</si>
  <si>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</si>
  <si>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</si>
  <si>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</si>
  <si>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</si>
  <si>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</si>
  <si>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</si>
  <si>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</si>
  <si>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</si>
  <si>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</si>
  <si>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</si>
  <si>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</si>
  <si>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</si>
  <si>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</si>
  <si>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</si>
  <si>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</si>
  <si>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</si>
  <si>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</si>
  <si>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</si>
  <si>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</si>
  <si>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</si>
  <si>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</si>
  <si>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</si>
  <si>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</si>
  <si>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</si>
  <si>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</si>
  <si>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</si>
  <si>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</si>
  <si>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</si>
  <si>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</si>
  <si>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</si>
  <si>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</si>
  <si>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</si>
  <si>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</si>
  <si>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</si>
  <si>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</si>
  <si>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</si>
  <si>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</si>
  <si>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</si>
  <si>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</si>
  <si>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</si>
  <si>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</si>
  <si>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</si>
  <si>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</si>
  <si>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</si>
  <si>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</si>
  <si>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</si>
  <si>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</si>
  <si>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</si>
  <si>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</si>
  <si>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</si>
  <si>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</si>
  <si>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</si>
  <si>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</si>
  <si>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</si>
  <si>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</si>
  <si>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</si>
  <si>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</si>
  <si>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</si>
  <si>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</si>
  <si>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</si>
  <si>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</si>
  <si>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</si>
  <si>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</si>
  <si>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</si>
  <si>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</si>
  <si>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</si>
  <si>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</si>
  <si>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</si>
  <si>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</si>
  <si>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</si>
  <si>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</si>
  <si>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</si>
  <si>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</si>
  <si>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</si>
  <si>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</si>
  <si>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</si>
  <si>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</si>
  <si>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</si>
  <si>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</si>
  <si>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</si>
  <si>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</si>
  <si>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</si>
  <si>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</si>
  <si>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</si>
  <si>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</si>
  <si>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</si>
  <si>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</si>
  <si>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</si>
  <si>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</si>
  <si>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</si>
  <si>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</si>
  <si>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</si>
  <si>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</si>
  <si>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</si>
  <si>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</si>
  <si>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</si>
  <si>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</si>
  <si>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</si>
  <si>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</si>
  <si>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</si>
  <si>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</si>
  <si>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</si>
  <si>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</si>
  <si>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</si>
  <si>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</si>
  <si>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</si>
  <si>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</si>
  <si>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</si>
  <si>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</si>
  <si>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</si>
  <si>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</si>
  <si>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</si>
  <si>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</si>
  <si>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</si>
  <si>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</si>
  <si>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</si>
  <si>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</si>
  <si>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</si>
  <si>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</si>
  <si>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</si>
  <si>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</si>
  <si>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</si>
  <si>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</si>
  <si>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</si>
  <si>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</si>
  <si>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</si>
  <si>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</si>
  <si>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</si>
  <si>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</si>
  <si>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</si>
  <si>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</si>
  <si>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</si>
  <si>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</si>
  <si>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</si>
  <si>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</si>
  <si>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</si>
  <si>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</si>
  <si>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</si>
  <si>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</si>
  <si>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</si>
  <si>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</si>
  <si>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</si>
  <si>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</si>
  <si>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</si>
  <si>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</si>
  <si>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</si>
  <si>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</si>
  <si>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</si>
  <si>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</si>
  <si>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</si>
  <si>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</si>
  <si>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</si>
  <si>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</si>
  <si>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</si>
  <si>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</si>
  <si>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</si>
  <si>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</si>
  <si>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</si>
  <si>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</si>
  <si>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</si>
  <si>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</si>
  <si>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</si>
  <si>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</si>
  <si>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</si>
  <si>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</si>
  <si>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</si>
  <si>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</si>
  <si>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</si>
  <si>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</si>
  <si>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</si>
  <si>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</si>
  <si>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</si>
  <si>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</si>
  <si>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</si>
  <si>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</si>
  <si>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</si>
  <si>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</si>
  <si>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</si>
  <si>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</si>
  <si>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</si>
  <si>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</si>
  <si>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</si>
  <si>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</si>
  <si>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</si>
  <si>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</si>
  <si>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</si>
  <si>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</si>
  <si>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</si>
  <si>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</si>
  <si>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</si>
  <si>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</si>
  <si>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</si>
  <si>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</si>
  <si>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</si>
  <si>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</si>
  <si>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</si>
  <si>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</si>
  <si>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</si>
  <si>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</si>
  <si>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</si>
  <si>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</si>
  <si>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</si>
  <si>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</si>
  <si>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</si>
  <si>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</si>
  <si>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</si>
  <si>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</si>
  <si>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</si>
  <si>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</si>
  <si>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</si>
  <si>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</si>
  <si>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</si>
  <si>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</si>
  <si>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</si>
  <si>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</si>
  <si>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</si>
  <si>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</si>
  <si>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</si>
  <si>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</si>
  <si>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</si>
  <si>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</si>
  <si>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</si>
  <si>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</si>
  <si>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</si>
  <si>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</si>
  <si>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</si>
  <si>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</si>
  <si>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</si>
  <si>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</si>
  <si>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</si>
  <si>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</si>
  <si>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</si>
  <si>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</si>
  <si>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</si>
  <si>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</si>
  <si>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</si>
  <si>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</si>
  <si>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</si>
  <si>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</si>
  <si>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Н.О. Бардіна</t>
  </si>
  <si>
    <t>Ю.С. Лобань</t>
  </si>
  <si>
    <t/>
  </si>
  <si>
    <t>3 січня 2017 року</t>
  </si>
  <si>
    <t>2016 рік</t>
  </si>
  <si>
    <t>Київський районний суд м.Харкова</t>
  </si>
  <si>
    <t xml:space="preserve">Місцезнаходження: </t>
  </si>
  <si>
    <t>61168. Харківська область.м. Харків</t>
  </si>
  <si>
    <t>вул. Блюхера</t>
  </si>
  <si>
    <t>7б</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</si>
</sst>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457</v>
      </c>
      <c r="F10" s="157">
        <v>451</v>
      </c>
      <c r="G10" s="157">
        <v>446</v>
      </c>
      <c r="H10" s="157">
        <v>51</v>
      </c>
      <c r="I10" s="157">
        <v>8</v>
      </c>
      <c r="J10" s="157">
        <v>3</v>
      </c>
      <c r="K10" s="157">
        <v>384</v>
      </c>
      <c r="L10" s="157"/>
      <c r="M10" s="168">
        <v>11</v>
      </c>
      <c r="N10" s="163">
        <v>7</v>
      </c>
      <c r="O10" s="111">
        <f>E10-F10</f>
        <v>6</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7</v>
      </c>
      <c r="F15" s="157">
        <v>6</v>
      </c>
      <c r="G15" s="157">
        <v>5</v>
      </c>
      <c r="H15" s="157"/>
      <c r="I15" s="157"/>
      <c r="J15" s="157">
        <v>2</v>
      </c>
      <c r="K15" s="157">
        <v>3</v>
      </c>
      <c r="L15" s="157"/>
      <c r="M15" s="157">
        <v>2</v>
      </c>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7</v>
      </c>
      <c r="F21" s="157">
        <v>6</v>
      </c>
      <c r="G21" s="157">
        <v>5</v>
      </c>
      <c r="H21" s="157"/>
      <c r="I21" s="157"/>
      <c r="J21" s="157">
        <v>2</v>
      </c>
      <c r="K21" s="157">
        <v>3</v>
      </c>
      <c r="L21" s="157"/>
      <c r="M21" s="157">
        <v>2</v>
      </c>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464</v>
      </c>
      <c r="F23" s="157">
        <f>F10+F12+F15+F22</f>
        <v>457</v>
      </c>
      <c r="G23" s="157">
        <f>G10+G12+G15+G22</f>
        <v>451</v>
      </c>
      <c r="H23" s="157">
        <f>H10+H15</f>
        <v>51</v>
      </c>
      <c r="I23" s="157">
        <f>I10+I15</f>
        <v>8</v>
      </c>
      <c r="J23" s="157">
        <f>J10+J12+J15</f>
        <v>5</v>
      </c>
      <c r="K23" s="157">
        <f>K10+K12+K15</f>
        <v>387</v>
      </c>
      <c r="L23" s="157">
        <f>L10+L12+L15+L22</f>
        <v>0</v>
      </c>
      <c r="M23" s="157">
        <f>M10+M12+M15+M22</f>
        <v>13</v>
      </c>
      <c r="N23" s="157">
        <f>N10</f>
        <v>7</v>
      </c>
      <c r="O23" s="111">
        <f t="shared" si="0"/>
        <v>7</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419</v>
      </c>
      <c r="G31" s="167">
        <v>396</v>
      </c>
      <c r="H31" s="167">
        <v>345</v>
      </c>
      <c r="I31" s="167">
        <v>316</v>
      </c>
      <c r="J31" s="167">
        <v>233</v>
      </c>
      <c r="K31" s="167">
        <v>5</v>
      </c>
      <c r="L31" s="167">
        <v>21</v>
      </c>
      <c r="M31" s="167">
        <v>5</v>
      </c>
      <c r="N31" s="167">
        <v>74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r:id="rId1"/>
  <headerFooter>
    <oddFooter>&amp;L7BF4BE39&amp;CФорма № 2-А, Підрозділ: Київський районний суд м.Харкова,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6</v>
      </c>
      <c r="E9" s="163">
        <v>4</v>
      </c>
      <c r="F9" s="163">
        <v>3</v>
      </c>
      <c r="G9" s="163">
        <v>1</v>
      </c>
      <c r="H9" s="163">
        <v>1</v>
      </c>
      <c r="I9" s="163"/>
      <c r="J9" s="163"/>
      <c r="K9" s="162">
        <v>2</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5</v>
      </c>
      <c r="E10" s="163">
        <v>3</v>
      </c>
      <c r="F10" s="163">
        <v>2</v>
      </c>
      <c r="G10" s="163">
        <v>1</v>
      </c>
      <c r="H10" s="163">
        <v>1</v>
      </c>
      <c r="I10" s="163"/>
      <c r="J10" s="163"/>
      <c r="K10" s="162">
        <v>2</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6</v>
      </c>
      <c r="D12" s="163">
        <v>151</v>
      </c>
      <c r="E12" s="163">
        <v>127</v>
      </c>
      <c r="F12" s="163">
        <v>117</v>
      </c>
      <c r="G12" s="163">
        <v>83</v>
      </c>
      <c r="H12" s="163"/>
      <c r="I12" s="163"/>
      <c r="J12" s="163">
        <v>10</v>
      </c>
      <c r="K12" s="162">
        <v>30</v>
      </c>
      <c r="L12" s="163"/>
      <c r="M12" s="163">
        <v>12349</v>
      </c>
      <c r="N12" s="164">
        <v>4654</v>
      </c>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c r="G13" s="163"/>
      <c r="H13" s="163"/>
      <c r="I13" s="163"/>
      <c r="J13" s="163">
        <v>1</v>
      </c>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v>1</v>
      </c>
      <c r="E14" s="163">
        <v>1</v>
      </c>
      <c r="F14" s="163"/>
      <c r="G14" s="163"/>
      <c r="H14" s="163"/>
      <c r="I14" s="163"/>
      <c r="J14" s="163">
        <v>1</v>
      </c>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6</v>
      </c>
      <c r="D24" s="163">
        <v>148</v>
      </c>
      <c r="E24" s="163">
        <v>124</v>
      </c>
      <c r="F24" s="163">
        <v>115</v>
      </c>
      <c r="G24" s="163">
        <v>82</v>
      </c>
      <c r="H24" s="163"/>
      <c r="I24" s="163"/>
      <c r="J24" s="163">
        <v>9</v>
      </c>
      <c r="K24" s="162">
        <v>30</v>
      </c>
      <c r="L24" s="163"/>
      <c r="M24" s="163">
        <v>11798</v>
      </c>
      <c r="N24" s="164">
        <v>4103</v>
      </c>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137</v>
      </c>
      <c r="E25" s="163">
        <v>112</v>
      </c>
      <c r="F25" s="163">
        <v>105</v>
      </c>
      <c r="G25" s="163">
        <v>74</v>
      </c>
      <c r="H25" s="163"/>
      <c r="I25" s="163"/>
      <c r="J25" s="163">
        <v>7</v>
      </c>
      <c r="K25" s="162">
        <v>27</v>
      </c>
      <c r="L25" s="163"/>
      <c r="M25" s="163">
        <v>11798</v>
      </c>
      <c r="N25" s="164">
        <v>4103</v>
      </c>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4</v>
      </c>
      <c r="D30" s="163">
        <v>30</v>
      </c>
      <c r="E30" s="163">
        <v>23</v>
      </c>
      <c r="F30" s="163">
        <v>17</v>
      </c>
      <c r="G30" s="163">
        <v>10</v>
      </c>
      <c r="H30" s="163"/>
      <c r="I30" s="163"/>
      <c r="J30" s="163">
        <v>6</v>
      </c>
      <c r="K30" s="162">
        <v>11</v>
      </c>
      <c r="L30" s="163"/>
      <c r="M30" s="163">
        <v>17551</v>
      </c>
      <c r="N30" s="164">
        <v>17551</v>
      </c>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c r="F31" s="163"/>
      <c r="G31" s="163"/>
      <c r="H31" s="163"/>
      <c r="I31" s="163"/>
      <c r="J31" s="163"/>
      <c r="K31" s="162">
        <v>1</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1</v>
      </c>
      <c r="E32" s="163"/>
      <c r="F32" s="163"/>
      <c r="G32" s="163"/>
      <c r="H32" s="163"/>
      <c r="I32" s="163"/>
      <c r="J32" s="163"/>
      <c r="K32" s="162">
        <v>1</v>
      </c>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4</v>
      </c>
      <c r="D34" s="163">
        <v>28</v>
      </c>
      <c r="E34" s="163">
        <v>22</v>
      </c>
      <c r="F34" s="163">
        <v>17</v>
      </c>
      <c r="G34" s="163">
        <v>10</v>
      </c>
      <c r="H34" s="163"/>
      <c r="I34" s="163"/>
      <c r="J34" s="163">
        <v>5</v>
      </c>
      <c r="K34" s="162">
        <v>10</v>
      </c>
      <c r="L34" s="163"/>
      <c r="M34" s="163">
        <v>17551</v>
      </c>
      <c r="N34" s="164">
        <v>17551</v>
      </c>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5</v>
      </c>
      <c r="E36" s="163">
        <v>4</v>
      </c>
      <c r="F36" s="163">
        <v>3</v>
      </c>
      <c r="G36" s="163">
        <v>2</v>
      </c>
      <c r="H36" s="163"/>
      <c r="I36" s="163"/>
      <c r="J36" s="163">
        <v>1</v>
      </c>
      <c r="K36" s="162">
        <v>1</v>
      </c>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v>1</v>
      </c>
      <c r="F39" s="163"/>
      <c r="G39" s="163"/>
      <c r="H39" s="163"/>
      <c r="I39" s="163"/>
      <c r="J39" s="163">
        <v>1</v>
      </c>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4</v>
      </c>
      <c r="E43" s="163">
        <v>2</v>
      </c>
      <c r="F43" s="163">
        <v>1</v>
      </c>
      <c r="G43" s="163">
        <v>1</v>
      </c>
      <c r="H43" s="163"/>
      <c r="I43" s="163">
        <v>1</v>
      </c>
      <c r="J43" s="163"/>
      <c r="K43" s="162">
        <v>4</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v>1</v>
      </c>
      <c r="E44" s="163">
        <v>1</v>
      </c>
      <c r="F44" s="163"/>
      <c r="G44" s="163"/>
      <c r="H44" s="163"/>
      <c r="I44" s="163">
        <v>1</v>
      </c>
      <c r="J44" s="163"/>
      <c r="K44" s="162">
        <v>1</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3</v>
      </c>
      <c r="E45" s="163">
        <v>1</v>
      </c>
      <c r="F45" s="163">
        <v>1</v>
      </c>
      <c r="G45" s="163">
        <v>1</v>
      </c>
      <c r="H45" s="163"/>
      <c r="I45" s="163"/>
      <c r="J45" s="163"/>
      <c r="K45" s="162">
        <v>3</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3</v>
      </c>
      <c r="E46" s="163">
        <v>1</v>
      </c>
      <c r="F46" s="163">
        <v>1</v>
      </c>
      <c r="G46" s="163">
        <v>1</v>
      </c>
      <c r="H46" s="163"/>
      <c r="I46" s="163"/>
      <c r="J46" s="163"/>
      <c r="K46" s="162">
        <v>3</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c r="F52" s="163"/>
      <c r="G52" s="163"/>
      <c r="H52" s="163"/>
      <c r="I52" s="163"/>
      <c r="J52" s="163"/>
      <c r="K52" s="162">
        <v>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8</v>
      </c>
      <c r="D88" s="163">
        <v>198</v>
      </c>
      <c r="E88" s="163">
        <v>182</v>
      </c>
      <c r="F88" s="163">
        <v>173</v>
      </c>
      <c r="G88" s="163">
        <v>135</v>
      </c>
      <c r="H88" s="163">
        <v>2</v>
      </c>
      <c r="I88" s="163">
        <v>3</v>
      </c>
      <c r="J88" s="163">
        <v>4</v>
      </c>
      <c r="K88" s="162">
        <v>24</v>
      </c>
      <c r="L88" s="163"/>
      <c r="M88" s="163">
        <v>94783</v>
      </c>
      <c r="N88" s="164">
        <v>92028</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5</v>
      </c>
      <c r="D90" s="163">
        <v>123</v>
      </c>
      <c r="E90" s="163">
        <v>119</v>
      </c>
      <c r="F90" s="163">
        <v>113</v>
      </c>
      <c r="G90" s="163">
        <v>89</v>
      </c>
      <c r="H90" s="163">
        <v>1</v>
      </c>
      <c r="I90" s="163">
        <v>1</v>
      </c>
      <c r="J90" s="163">
        <v>4</v>
      </c>
      <c r="K90" s="162">
        <v>9</v>
      </c>
      <c r="L90" s="163"/>
      <c r="M90" s="163">
        <v>77976</v>
      </c>
      <c r="N90" s="164">
        <v>76323</v>
      </c>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111</v>
      </c>
      <c r="E94" s="163">
        <v>105</v>
      </c>
      <c r="F94" s="163">
        <v>99</v>
      </c>
      <c r="G94" s="163">
        <v>78</v>
      </c>
      <c r="H94" s="163">
        <v>1</v>
      </c>
      <c r="I94" s="163">
        <v>1</v>
      </c>
      <c r="J94" s="163">
        <v>4</v>
      </c>
      <c r="K94" s="162">
        <v>9</v>
      </c>
      <c r="L94" s="163"/>
      <c r="M94" s="163">
        <v>76874</v>
      </c>
      <c r="N94" s="164">
        <v>75221</v>
      </c>
      <c r="O94" s="163"/>
      <c r="P94" s="60"/>
    </row>
    <row r="95" spans="1:16" s="4" customFormat="1" ht="25.5" customHeight="1">
      <c r="A95" s="44">
        <v>88</v>
      </c>
      <c r="B95" s="114" t="s">
        <v>68</v>
      </c>
      <c r="C95" s="164">
        <v>2</v>
      </c>
      <c r="D95" s="163">
        <v>39</v>
      </c>
      <c r="E95" s="163">
        <v>30</v>
      </c>
      <c r="F95" s="163">
        <v>29</v>
      </c>
      <c r="G95" s="163">
        <v>20</v>
      </c>
      <c r="H95" s="163"/>
      <c r="I95" s="163">
        <v>1</v>
      </c>
      <c r="J95" s="163"/>
      <c r="K95" s="162">
        <v>11</v>
      </c>
      <c r="L95" s="163"/>
      <c r="M95" s="163">
        <v>7714</v>
      </c>
      <c r="N95" s="164">
        <v>7163</v>
      </c>
      <c r="O95" s="163"/>
      <c r="P95" s="60"/>
    </row>
    <row r="96" spans="1:16" s="4" customFormat="1" ht="18" customHeight="1">
      <c r="A96" s="46">
        <v>89</v>
      </c>
      <c r="B96" s="115" t="s">
        <v>69</v>
      </c>
      <c r="C96" s="164">
        <v>1</v>
      </c>
      <c r="D96" s="163"/>
      <c r="E96" s="163">
        <v>1</v>
      </c>
      <c r="F96" s="163">
        <v>1</v>
      </c>
      <c r="G96" s="163"/>
      <c r="H96" s="163"/>
      <c r="I96" s="163"/>
      <c r="J96" s="163"/>
      <c r="K96" s="162"/>
      <c r="L96" s="163"/>
      <c r="M96" s="163"/>
      <c r="N96" s="164"/>
      <c r="O96" s="163"/>
      <c r="P96" s="61"/>
    </row>
    <row r="97" spans="1:16" s="4" customFormat="1" ht="27" customHeight="1">
      <c r="A97" s="44">
        <v>90</v>
      </c>
      <c r="B97" s="115" t="s">
        <v>70</v>
      </c>
      <c r="C97" s="164"/>
      <c r="D97" s="163">
        <v>4</v>
      </c>
      <c r="E97" s="163">
        <v>2</v>
      </c>
      <c r="F97" s="163">
        <v>2</v>
      </c>
      <c r="G97" s="163">
        <v>1</v>
      </c>
      <c r="H97" s="163"/>
      <c r="I97" s="163"/>
      <c r="J97" s="163"/>
      <c r="K97" s="162">
        <v>2</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5</v>
      </c>
      <c r="E100" s="163">
        <v>5</v>
      </c>
      <c r="F100" s="163">
        <v>5</v>
      </c>
      <c r="G100" s="163">
        <v>3</v>
      </c>
      <c r="H100" s="163"/>
      <c r="I100" s="163"/>
      <c r="J100" s="163"/>
      <c r="K100" s="162"/>
      <c r="L100" s="163"/>
      <c r="M100" s="163">
        <v>551</v>
      </c>
      <c r="N100" s="164">
        <v>551</v>
      </c>
      <c r="O100" s="163"/>
      <c r="P100" s="61"/>
    </row>
    <row r="101" spans="1:16" s="4" customFormat="1" ht="18.75" customHeight="1">
      <c r="A101" s="44">
        <v>94</v>
      </c>
      <c r="B101" s="115" t="s">
        <v>190</v>
      </c>
      <c r="C101" s="164"/>
      <c r="D101" s="163">
        <v>2</v>
      </c>
      <c r="E101" s="163">
        <v>2</v>
      </c>
      <c r="F101" s="163">
        <v>2</v>
      </c>
      <c r="G101" s="163">
        <v>1</v>
      </c>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2</v>
      </c>
      <c r="D103" s="163">
        <v>6</v>
      </c>
      <c r="E103" s="163">
        <v>6</v>
      </c>
      <c r="F103" s="163">
        <v>5</v>
      </c>
      <c r="G103" s="163">
        <v>3</v>
      </c>
      <c r="H103" s="163"/>
      <c r="I103" s="163"/>
      <c r="J103" s="163">
        <v>1</v>
      </c>
      <c r="K103" s="162">
        <v>2</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2</v>
      </c>
      <c r="D108" s="163">
        <v>6</v>
      </c>
      <c r="E108" s="163">
        <v>6</v>
      </c>
      <c r="F108" s="163">
        <v>5</v>
      </c>
      <c r="G108" s="163">
        <v>3</v>
      </c>
      <c r="H108" s="163"/>
      <c r="I108" s="163"/>
      <c r="J108" s="163">
        <v>1</v>
      </c>
      <c r="K108" s="162">
        <v>2</v>
      </c>
      <c r="L108" s="163"/>
      <c r="M108" s="163"/>
      <c r="N108" s="164"/>
      <c r="O108" s="163"/>
      <c r="P108" s="61"/>
    </row>
    <row r="109" spans="1:15" s="100" customFormat="1" ht="28.5" customHeight="1">
      <c r="A109" s="44">
        <v>102</v>
      </c>
      <c r="B109" s="116" t="s">
        <v>78</v>
      </c>
      <c r="C109" s="164">
        <v>1</v>
      </c>
      <c r="D109" s="163"/>
      <c r="E109" s="163">
        <v>1</v>
      </c>
      <c r="F109" s="163"/>
      <c r="G109" s="163"/>
      <c r="H109" s="163"/>
      <c r="I109" s="163">
        <v>1</v>
      </c>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v>1</v>
      </c>
      <c r="D112" s="163"/>
      <c r="E112" s="163">
        <v>1</v>
      </c>
      <c r="F112" s="163"/>
      <c r="G112" s="163"/>
      <c r="H112" s="163"/>
      <c r="I112" s="163">
        <v>1</v>
      </c>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23</v>
      </c>
      <c r="D114" s="164">
        <f aca="true" t="shared" si="0" ref="D114:O114">SUM(D8,D9,D12,D29,D30,D43,D49,D52,D79,D88,D103,D109,D113)</f>
        <v>396</v>
      </c>
      <c r="E114" s="164">
        <f t="shared" si="0"/>
        <v>345</v>
      </c>
      <c r="F114" s="164">
        <f t="shared" si="0"/>
        <v>316</v>
      </c>
      <c r="G114" s="164">
        <f t="shared" si="0"/>
        <v>233</v>
      </c>
      <c r="H114" s="164">
        <f t="shared" si="0"/>
        <v>3</v>
      </c>
      <c r="I114" s="164">
        <f t="shared" si="0"/>
        <v>5</v>
      </c>
      <c r="J114" s="164">
        <f t="shared" si="0"/>
        <v>21</v>
      </c>
      <c r="K114" s="164">
        <f t="shared" si="0"/>
        <v>74</v>
      </c>
      <c r="L114" s="164">
        <f t="shared" si="0"/>
        <v>1</v>
      </c>
      <c r="M114" s="164">
        <f t="shared" si="0"/>
        <v>124683</v>
      </c>
      <c r="N114" s="164">
        <f t="shared" si="0"/>
        <v>114233</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r:id="rId1"/>
  <headerFooter>
    <oddFooter>&amp;L7BF4BE39&amp;CФорма № 2-А, Підрозділ: Київський районний суд м.Харкова,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&amp;L7BF4BE39&amp;CФорма № 2-А, Підрозділ: Київський районний суд м.Харкова,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3</v>
      </c>
      <c r="L7" s="33"/>
      <c r="M7" s="23"/>
      <c r="N7" s="20"/>
      <c r="O7" s="20"/>
      <c r="P7" s="20"/>
    </row>
    <row r="8" spans="1:16" s="10" customFormat="1" ht="16.5" customHeight="1">
      <c r="A8" s="2">
        <f>A7+1</f>
        <v>4</v>
      </c>
      <c r="B8" s="266"/>
      <c r="C8" s="297"/>
      <c r="D8" s="298"/>
      <c r="E8" s="292" t="s">
        <v>123</v>
      </c>
      <c r="F8" s="293"/>
      <c r="G8" s="293"/>
      <c r="H8" s="293"/>
      <c r="I8" s="293"/>
      <c r="J8" s="294"/>
      <c r="K8" s="155">
        <v>9</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59</v>
      </c>
      <c r="L15" s="33"/>
      <c r="M15" s="23"/>
      <c r="N15" s="20"/>
      <c r="O15" s="20"/>
      <c r="P15" s="20"/>
    </row>
    <row r="16" spans="1:16" s="10" customFormat="1" ht="20.25" customHeight="1">
      <c r="A16" s="2">
        <v>12</v>
      </c>
      <c r="B16" s="284"/>
      <c r="C16" s="259" t="s">
        <v>129</v>
      </c>
      <c r="D16" s="260"/>
      <c r="E16" s="260"/>
      <c r="F16" s="260"/>
      <c r="G16" s="260"/>
      <c r="H16" s="260"/>
      <c r="I16" s="260"/>
      <c r="J16" s="261"/>
      <c r="K16" s="156">
        <v>85</v>
      </c>
      <c r="L16" s="33"/>
      <c r="M16" s="23"/>
      <c r="N16" s="20"/>
      <c r="O16" s="20"/>
      <c r="P16" s="20"/>
    </row>
    <row r="17" spans="1:16" s="10" customFormat="1" ht="22.5" customHeight="1">
      <c r="A17" s="2">
        <v>13</v>
      </c>
      <c r="B17" s="284"/>
      <c r="C17" s="300" t="s">
        <v>145</v>
      </c>
      <c r="D17" s="301"/>
      <c r="E17" s="301"/>
      <c r="F17" s="301"/>
      <c r="G17" s="301"/>
      <c r="H17" s="301"/>
      <c r="I17" s="301"/>
      <c r="J17" s="302"/>
      <c r="K17" s="156">
        <v>187</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20</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&amp;L7BF4BE39&amp;CФорма № 2-А, Підрозділ: Київський районний суд м.Харкова,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t="s">
        <v>253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&amp;L7BF4BE39&amp;C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Test Test</cp:lastModifiedBy>
  <cp:lastPrinted>2015-12-10T14:23:53Z</cp:lastPrinted>
  <dcterms:created xsi:type="dcterms:W3CDTF">2015-09-09T11:49:13Z</dcterms:created>
  <dcterms:modified xsi:type="dcterms:W3CDTF">2017-02-02T12:18:23Z</dcterms:modified>
  <cp:category/>
  <cp:version/>
  <cp:contentType/>
  <cp:contentStatus/>
</cp:coreProperties>
</file>